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<sst xmlns="http://schemas.openxmlformats.org/spreadsheetml/2006/main" count="123" uniqueCount="60">
  <si>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</si>
  <si>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</si>
  <si>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</si>
  <si>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</si>
  <si>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</si>
  <si>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</si>
  <si>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</si>
  <si>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</si>
  <si>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</si>
  <si>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</si>
  <si>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</si>
  <si>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</si>
  <si>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</si>
  <si>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</si>
  <si>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</si>
  <si>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</si>
  <si>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</si>
  <si>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</si>
  <si>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</si>
  <si>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</si>
  <si>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</si>
  <si>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</si>
  <si>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</si>
  <si>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</si>
  <si>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</si>
  <si>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</si>
  <si>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</si>
  <si>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</si>
  <si>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</si>
  <si>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</si>
  <si>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</si>
  <si>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</si>
  <si>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</si>
  <si>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</si>
  <si>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</si>
  <si>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</si>
  <si>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</si>
  <si>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</si>
  <si>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</si>
  <si>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</si>
  <si>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</si>
  <si>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</si>
  <si>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</si>
  <si>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</si>
  <si>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</si>
  <si>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</si>
  <si>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</si>
  <si>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</si>
  <si>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</si>
  <si>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</si>
  <si>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</si>
  <si>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</si>
  <si>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</si>
  <si>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</si>
  <si>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</si>
  <si>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</si>
  <si>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</si>
  <si>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</si>
  <si>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</si>
  <si>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NEN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</si>
</sst>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0285275"/>
        <c:axId val="4132020"/>
      </c:lineChart>
      <c:cat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0935721"/>
        <c:axId val="55768306"/>
      </c:line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2152707"/>
        <c:axId val="20938908"/>
      </c:lineChart>
      <c:catAx>
        <c:axId val="32152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4232445"/>
        <c:axId val="18329958"/>
      </c:radarChart>
      <c:catAx>
        <c:axId val="5423244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auto val="0"/>
        <c:lblOffset val="100"/>
        <c:tickLblSkip val="1"/>
        <c:noMultiLvlLbl val="0"/>
      </c:catAx>
      <c:valAx>
        <c:axId val="1832995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423244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6">
        <v>7.15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33.7</v>
      </c>
      <c r="D5" s="2">
        <v>15.7</v>
      </c>
      <c r="E5" s="2">
        <v>27.8</v>
      </c>
      <c r="F5" s="2">
        <v>21.3</v>
      </c>
      <c r="G5" s="2">
        <v>56</v>
      </c>
      <c r="H5" s="2">
        <v>1009.3</v>
      </c>
      <c r="I5" s="67" t="s">
        <v>15</v>
      </c>
      <c r="J5" s="2">
        <v>2</v>
      </c>
      <c r="K5" s="2">
        <v>0</v>
      </c>
      <c r="L5" s="67" t="s">
        <v>58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23.7</v>
      </c>
      <c r="D6" s="2">
        <v>16.8</v>
      </c>
      <c r="E6" s="2">
        <v>20.3</v>
      </c>
      <c r="F6" s="2">
        <v>17.3</v>
      </c>
      <c r="G6" s="2">
        <v>73</v>
      </c>
      <c r="H6" s="2">
        <v>1015.4</v>
      </c>
      <c r="I6" s="67" t="s">
        <v>11</v>
      </c>
      <c r="J6" s="2">
        <v>1</v>
      </c>
      <c r="K6" s="2">
        <v>8</v>
      </c>
      <c r="L6" s="67" t="s">
        <v>39</v>
      </c>
      <c r="M6" s="2">
        <v>3</v>
      </c>
      <c r="N6" s="2">
        <v>0</v>
      </c>
      <c r="O6" s="5"/>
    </row>
    <row r="7" spans="1:15" ht="12.75">
      <c r="A7" s="4">
        <v>3</v>
      </c>
      <c r="B7" s="2">
        <v>9</v>
      </c>
      <c r="C7" s="2">
        <v>26</v>
      </c>
      <c r="D7" s="2">
        <v>9.6</v>
      </c>
      <c r="E7" s="2">
        <v>19.8</v>
      </c>
      <c r="F7" s="2">
        <v>16</v>
      </c>
      <c r="G7" s="2">
        <v>73</v>
      </c>
      <c r="H7" s="2">
        <v>1024.7</v>
      </c>
      <c r="I7" s="67" t="s">
        <v>50</v>
      </c>
      <c r="J7" s="2">
        <v>1</v>
      </c>
      <c r="K7" s="2">
        <v>2</v>
      </c>
      <c r="L7" s="67" t="s">
        <v>41</v>
      </c>
      <c r="M7" s="2">
        <v>19.5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25.5</v>
      </c>
      <c r="D8" s="2">
        <v>15</v>
      </c>
      <c r="E8" s="2">
        <v>19.7</v>
      </c>
      <c r="F8" s="2">
        <v>18.6</v>
      </c>
      <c r="G8" s="2">
        <v>86</v>
      </c>
      <c r="H8" s="2">
        <v>1013.9</v>
      </c>
      <c r="I8" s="67" t="s">
        <v>49</v>
      </c>
      <c r="J8" s="2">
        <v>2</v>
      </c>
      <c r="K8" s="2">
        <v>7</v>
      </c>
      <c r="L8" s="67" t="s">
        <v>39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22.6</v>
      </c>
      <c r="D9" s="2">
        <v>11.4</v>
      </c>
      <c r="E9" s="2">
        <v>17.4</v>
      </c>
      <c r="F9" s="2">
        <v>14</v>
      </c>
      <c r="G9" s="2">
        <v>67</v>
      </c>
      <c r="H9" s="2">
        <v>1015.6</v>
      </c>
      <c r="I9" s="67" t="s">
        <v>53</v>
      </c>
      <c r="J9" s="2">
        <v>1</v>
      </c>
      <c r="K9" s="2">
        <v>8</v>
      </c>
      <c r="L9" s="67" t="s">
        <v>39</v>
      </c>
      <c r="M9" s="2">
        <v>2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20.5</v>
      </c>
      <c r="D10" s="2">
        <v>10.3</v>
      </c>
      <c r="E10" s="2">
        <v>17.7</v>
      </c>
      <c r="F10" s="2">
        <v>14.1</v>
      </c>
      <c r="G10" s="2">
        <v>63</v>
      </c>
      <c r="H10" s="2">
        <v>1016.3</v>
      </c>
      <c r="I10" s="67" t="s">
        <v>49</v>
      </c>
      <c r="J10" s="2">
        <v>2</v>
      </c>
      <c r="K10" s="2">
        <v>6</v>
      </c>
      <c r="L10" s="67" t="s">
        <v>41</v>
      </c>
      <c r="M10" s="2">
        <v>1.5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20.6</v>
      </c>
      <c r="D11" s="2">
        <v>14.8</v>
      </c>
      <c r="E11" s="2">
        <v>18.7</v>
      </c>
      <c r="F11" s="2">
        <v>16.1</v>
      </c>
      <c r="G11" s="2">
        <v>73</v>
      </c>
      <c r="H11" s="2">
        <v>1004.7</v>
      </c>
      <c r="I11" s="67" t="s">
        <v>48</v>
      </c>
      <c r="J11" s="2">
        <v>1</v>
      </c>
      <c r="K11" s="2">
        <v>7</v>
      </c>
      <c r="L11" s="67" t="s">
        <v>41</v>
      </c>
      <c r="M11" s="2">
        <v>4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18.9</v>
      </c>
      <c r="D12" s="67">
        <v>13.3</v>
      </c>
      <c r="E12" s="2">
        <v>15.4</v>
      </c>
      <c r="F12" s="2">
        <v>13.9</v>
      </c>
      <c r="G12" s="2">
        <v>85</v>
      </c>
      <c r="H12" s="2">
        <v>1007</v>
      </c>
      <c r="I12" s="67" t="s">
        <v>11</v>
      </c>
      <c r="J12" s="2">
        <v>2</v>
      </c>
      <c r="K12" s="2">
        <v>7</v>
      </c>
      <c r="L12" s="67" t="s">
        <v>41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22</v>
      </c>
      <c r="D13" s="2">
        <v>8.7</v>
      </c>
      <c r="E13" s="2">
        <v>14.7</v>
      </c>
      <c r="F13" s="2">
        <v>11.1</v>
      </c>
      <c r="G13" s="2">
        <v>55</v>
      </c>
      <c r="H13" s="2">
        <v>1021.6</v>
      </c>
      <c r="I13" s="67" t="s">
        <v>14</v>
      </c>
      <c r="J13" s="2">
        <v>3</v>
      </c>
      <c r="K13" s="2">
        <v>2</v>
      </c>
      <c r="L13" s="67" t="s">
        <v>41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27</v>
      </c>
      <c r="D14" s="2">
        <v>10.9</v>
      </c>
      <c r="E14" s="2">
        <v>20.6</v>
      </c>
      <c r="F14" s="2">
        <v>16.3</v>
      </c>
      <c r="G14" s="2">
        <v>65</v>
      </c>
      <c r="H14" s="2">
        <v>1018.8</v>
      </c>
      <c r="I14" s="67" t="s">
        <v>15</v>
      </c>
      <c r="J14" s="2">
        <v>1</v>
      </c>
      <c r="K14" s="2">
        <v>7</v>
      </c>
      <c r="L14" s="67" t="s">
        <v>41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23</v>
      </c>
      <c r="D15" s="2">
        <v>15.5</v>
      </c>
      <c r="E15" s="2">
        <v>19.1</v>
      </c>
      <c r="F15" s="2">
        <v>15.9</v>
      </c>
      <c r="G15" s="2">
        <v>73</v>
      </c>
      <c r="H15" s="2">
        <v>1014.3</v>
      </c>
      <c r="I15" s="67" t="s">
        <v>11</v>
      </c>
      <c r="J15" s="2">
        <v>2</v>
      </c>
      <c r="K15" s="2">
        <v>3</v>
      </c>
      <c r="L15" s="67" t="s">
        <v>41</v>
      </c>
      <c r="M15" s="2">
        <v>4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22.5</v>
      </c>
      <c r="D16" s="2">
        <v>13.7</v>
      </c>
      <c r="E16" s="2">
        <v>17</v>
      </c>
      <c r="F16" s="2">
        <v>15.4</v>
      </c>
      <c r="G16" s="2">
        <v>85</v>
      </c>
      <c r="H16" s="2">
        <v>1012.5</v>
      </c>
      <c r="I16" s="2" t="s">
        <v>48</v>
      </c>
      <c r="J16" s="2">
        <v>1</v>
      </c>
      <c r="K16" s="2">
        <v>8</v>
      </c>
      <c r="L16" s="67" t="s">
        <v>39</v>
      </c>
      <c r="M16" s="2">
        <v>3.5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20.2</v>
      </c>
      <c r="D17" s="2">
        <v>13.8</v>
      </c>
      <c r="E17" s="2">
        <v>15.1</v>
      </c>
      <c r="F17" s="2">
        <v>14.9</v>
      </c>
      <c r="G17" s="2">
        <v>99</v>
      </c>
      <c r="H17" s="2">
        <v>1011.4</v>
      </c>
      <c r="I17" s="2" t="s">
        <v>15</v>
      </c>
      <c r="J17" s="2">
        <v>2</v>
      </c>
      <c r="K17" s="2">
        <v>8</v>
      </c>
      <c r="L17" s="67" t="s">
        <v>37</v>
      </c>
      <c r="M17" s="2">
        <v>3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20.1</v>
      </c>
      <c r="D18" s="2">
        <v>13.7</v>
      </c>
      <c r="E18" s="2">
        <v>17.8</v>
      </c>
      <c r="F18" s="2">
        <v>15.9</v>
      </c>
      <c r="G18" s="2">
        <v>81</v>
      </c>
      <c r="H18" s="2">
        <v>1014.8</v>
      </c>
      <c r="I18" s="2" t="s">
        <v>14</v>
      </c>
      <c r="J18" s="2">
        <v>1</v>
      </c>
      <c r="K18" s="2">
        <v>7</v>
      </c>
      <c r="L18" s="67" t="s">
        <v>39</v>
      </c>
      <c r="M18" s="2">
        <v>2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20.3</v>
      </c>
      <c r="D19" s="2">
        <v>11.8</v>
      </c>
      <c r="E19" s="2">
        <v>15.6</v>
      </c>
      <c r="F19" s="2">
        <v>12.3</v>
      </c>
      <c r="G19" s="2">
        <v>70</v>
      </c>
      <c r="H19" s="2">
        <v>1017.6</v>
      </c>
      <c r="I19" s="2" t="s">
        <v>57</v>
      </c>
      <c r="J19" s="2">
        <v>3</v>
      </c>
      <c r="K19" s="2">
        <v>8</v>
      </c>
      <c r="L19" s="67" t="s">
        <v>37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23.4</v>
      </c>
      <c r="D20" s="2">
        <v>7.5</v>
      </c>
      <c r="E20" s="2">
        <v>17.1</v>
      </c>
      <c r="F20" s="2">
        <v>14.9</v>
      </c>
      <c r="G20" s="2">
        <v>80</v>
      </c>
      <c r="H20" s="2">
        <v>1016.9</v>
      </c>
      <c r="I20" s="2" t="s">
        <v>50</v>
      </c>
      <c r="J20" s="2">
        <v>2</v>
      </c>
      <c r="K20" s="2">
        <v>7</v>
      </c>
      <c r="L20" s="67" t="s">
        <v>41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21</v>
      </c>
      <c r="D21" s="2">
        <v>14.5</v>
      </c>
      <c r="E21" s="2">
        <v>19.9</v>
      </c>
      <c r="F21" s="2">
        <v>17.2</v>
      </c>
      <c r="G21" s="2">
        <v>73</v>
      </c>
      <c r="H21" s="2">
        <v>1006.9</v>
      </c>
      <c r="I21" s="2" t="s">
        <v>49</v>
      </c>
      <c r="J21" s="2">
        <v>2</v>
      </c>
      <c r="K21" s="2">
        <v>7</v>
      </c>
      <c r="L21" s="67" t="s">
        <v>41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23</v>
      </c>
      <c r="D22" s="2">
        <v>10.7</v>
      </c>
      <c r="E22" s="2">
        <v>16.6</v>
      </c>
      <c r="F22" s="2">
        <v>13</v>
      </c>
      <c r="G22" s="2">
        <v>73</v>
      </c>
      <c r="H22" s="2">
        <v>1014.2</v>
      </c>
      <c r="I22" s="2" t="s">
        <v>48</v>
      </c>
      <c r="J22" s="2">
        <v>2</v>
      </c>
      <c r="K22" s="2">
        <v>2</v>
      </c>
      <c r="L22" s="67" t="s">
        <v>41</v>
      </c>
      <c r="M22" s="2">
        <v>4.75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20.7</v>
      </c>
      <c r="D23" s="2">
        <v>12.9</v>
      </c>
      <c r="E23" s="2">
        <v>16.4</v>
      </c>
      <c r="F23" s="2">
        <v>14.2</v>
      </c>
      <c r="G23" s="2">
        <v>75</v>
      </c>
      <c r="H23" s="2">
        <v>1005.9</v>
      </c>
      <c r="I23" s="2" t="s">
        <v>10</v>
      </c>
      <c r="J23" s="2">
        <v>2</v>
      </c>
      <c r="K23" s="2">
        <v>7</v>
      </c>
      <c r="L23" s="67" t="s">
        <v>39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23.8</v>
      </c>
      <c r="D24" s="2">
        <v>10.5</v>
      </c>
      <c r="E24" s="2">
        <v>19.7</v>
      </c>
      <c r="F24" s="2">
        <v>15.4</v>
      </c>
      <c r="G24" s="2">
        <v>60</v>
      </c>
      <c r="H24" s="2">
        <v>1007</v>
      </c>
      <c r="I24" s="2" t="s">
        <v>15</v>
      </c>
      <c r="J24" s="2">
        <v>2</v>
      </c>
      <c r="K24" s="2">
        <v>7</v>
      </c>
      <c r="L24" s="67" t="s">
        <v>39</v>
      </c>
      <c r="M24" s="2">
        <v>0.5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23.1</v>
      </c>
      <c r="D25" s="2">
        <v>12.3</v>
      </c>
      <c r="E25" s="2">
        <v>19.2</v>
      </c>
      <c r="F25" s="2">
        <v>16</v>
      </c>
      <c r="G25" s="2">
        <v>73</v>
      </c>
      <c r="H25" s="2">
        <v>1008.1</v>
      </c>
      <c r="I25" s="2" t="s">
        <v>10</v>
      </c>
      <c r="J25" s="2">
        <v>2</v>
      </c>
      <c r="K25" s="2">
        <v>7</v>
      </c>
      <c r="L25" s="67" t="s">
        <v>41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23.7</v>
      </c>
      <c r="D26" s="2">
        <v>14.7</v>
      </c>
      <c r="E26" s="2">
        <v>17.5</v>
      </c>
      <c r="F26" s="2">
        <v>14.1</v>
      </c>
      <c r="G26" s="2">
        <v>67</v>
      </c>
      <c r="H26" s="2">
        <v>1011.6</v>
      </c>
      <c r="I26" s="2" t="s">
        <v>10</v>
      </c>
      <c r="J26" s="2">
        <v>1</v>
      </c>
      <c r="K26" s="2">
        <v>8</v>
      </c>
      <c r="L26" s="67" t="s">
        <v>39</v>
      </c>
      <c r="M26" s="2">
        <v>1.5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19.5</v>
      </c>
      <c r="D27" s="2">
        <v>10.4</v>
      </c>
      <c r="E27" s="2">
        <v>16</v>
      </c>
      <c r="F27" s="2">
        <v>13.3</v>
      </c>
      <c r="G27" s="2">
        <v>75</v>
      </c>
      <c r="H27" s="2">
        <v>1016</v>
      </c>
      <c r="I27" s="2" t="s">
        <v>11</v>
      </c>
      <c r="J27" s="2">
        <v>1</v>
      </c>
      <c r="K27" s="2">
        <v>8</v>
      </c>
      <c r="L27" s="67" t="s">
        <v>37</v>
      </c>
      <c r="M27" s="2">
        <v>0.5</v>
      </c>
      <c r="N27" s="2">
        <v>0</v>
      </c>
      <c r="O27" s="5"/>
    </row>
    <row r="28" spans="1:15" ht="12.75">
      <c r="A28" s="4">
        <v>24</v>
      </c>
      <c r="B28" s="2">
        <v>9</v>
      </c>
      <c r="C28" s="68">
        <v>15.6</v>
      </c>
      <c r="D28" s="2">
        <v>12.4</v>
      </c>
      <c r="E28" s="68">
        <v>13.6</v>
      </c>
      <c r="F28" s="2">
        <v>12</v>
      </c>
      <c r="G28" s="2">
        <v>84</v>
      </c>
      <c r="H28" s="2">
        <v>1011.1</v>
      </c>
      <c r="I28" s="2" t="s">
        <v>59</v>
      </c>
      <c r="J28" s="2">
        <v>1</v>
      </c>
      <c r="K28" s="2">
        <v>8</v>
      </c>
      <c r="L28" s="67" t="s">
        <v>39</v>
      </c>
      <c r="M28" s="2">
        <v>8</v>
      </c>
      <c r="N28" s="2">
        <v>0</v>
      </c>
      <c r="O28" s="5"/>
    </row>
    <row r="29" spans="1:15" ht="12.75">
      <c r="A29" s="4">
        <v>25</v>
      </c>
      <c r="B29" s="2">
        <v>9</v>
      </c>
      <c r="C29" s="68">
        <v>19.5</v>
      </c>
      <c r="D29" s="2">
        <v>9.5</v>
      </c>
      <c r="E29" s="2">
        <v>15.7</v>
      </c>
      <c r="F29" s="2">
        <v>11.4</v>
      </c>
      <c r="G29" s="2">
        <v>56</v>
      </c>
      <c r="H29" s="2">
        <v>1011.8</v>
      </c>
      <c r="I29" s="67" t="s">
        <v>57</v>
      </c>
      <c r="J29" s="2">
        <v>3</v>
      </c>
      <c r="K29" s="2">
        <v>1</v>
      </c>
      <c r="L29" s="67" t="s">
        <v>41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68">
        <v>18</v>
      </c>
      <c r="D30" s="2">
        <v>9.4</v>
      </c>
      <c r="E30" s="2">
        <v>13.5</v>
      </c>
      <c r="F30" s="2">
        <v>10.8</v>
      </c>
      <c r="G30" s="2">
        <v>76</v>
      </c>
      <c r="H30" s="2">
        <v>1005</v>
      </c>
      <c r="I30" s="67" t="s">
        <v>15</v>
      </c>
      <c r="J30" s="2">
        <v>3</v>
      </c>
      <c r="K30" s="2">
        <v>8</v>
      </c>
      <c r="L30" s="67" t="s">
        <v>39</v>
      </c>
      <c r="M30" s="2">
        <v>14.75</v>
      </c>
      <c r="N30" s="2">
        <v>0</v>
      </c>
      <c r="O30" s="5"/>
    </row>
    <row r="31" spans="1:15" ht="12.75">
      <c r="A31" s="4">
        <v>27</v>
      </c>
      <c r="B31" s="2">
        <v>9</v>
      </c>
      <c r="C31" s="68">
        <v>18.4</v>
      </c>
      <c r="D31" s="2">
        <v>12.1</v>
      </c>
      <c r="E31" s="2">
        <v>18</v>
      </c>
      <c r="F31" s="2">
        <v>14.3</v>
      </c>
      <c r="G31" s="2">
        <v>57</v>
      </c>
      <c r="H31" s="2">
        <v>996</v>
      </c>
      <c r="I31" s="67" t="s">
        <v>11</v>
      </c>
      <c r="J31" s="2">
        <v>3</v>
      </c>
      <c r="K31" s="2">
        <v>8</v>
      </c>
      <c r="L31" s="67" t="s">
        <v>39</v>
      </c>
      <c r="M31" s="2">
        <v>1.5</v>
      </c>
      <c r="N31" s="2">
        <v>0</v>
      </c>
      <c r="O31" s="5"/>
    </row>
    <row r="32" spans="1:15" ht="12.75">
      <c r="A32" s="4">
        <v>28</v>
      </c>
      <c r="B32" s="2">
        <v>9</v>
      </c>
      <c r="C32" s="68">
        <v>16.5</v>
      </c>
      <c r="D32" s="2">
        <v>12.6</v>
      </c>
      <c r="E32" s="2">
        <v>15.8</v>
      </c>
      <c r="F32" s="2">
        <v>13.2</v>
      </c>
      <c r="G32" s="2">
        <v>70</v>
      </c>
      <c r="H32" s="2">
        <v>1001.8</v>
      </c>
      <c r="I32" s="67" t="s">
        <v>11</v>
      </c>
      <c r="J32" s="2">
        <v>3</v>
      </c>
      <c r="K32" s="2">
        <v>8</v>
      </c>
      <c r="L32" s="67" t="s">
        <v>39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68">
        <v>17.7</v>
      </c>
      <c r="D33" s="2">
        <v>9</v>
      </c>
      <c r="E33" s="2">
        <v>13.6</v>
      </c>
      <c r="F33" s="2">
        <v>11.3</v>
      </c>
      <c r="G33" s="2">
        <v>75</v>
      </c>
      <c r="H33" s="2">
        <v>1008.4</v>
      </c>
      <c r="I33" s="67" t="s">
        <v>14</v>
      </c>
      <c r="J33" s="2">
        <v>3</v>
      </c>
      <c r="K33" s="2">
        <v>8</v>
      </c>
      <c r="L33" s="67" t="s">
        <v>39</v>
      </c>
      <c r="M33" s="2">
        <v>0</v>
      </c>
      <c r="N33" s="2">
        <v>0</v>
      </c>
      <c r="O33" s="5"/>
    </row>
    <row r="34" spans="1:15" ht="12.75">
      <c r="A34" s="4">
        <v>30</v>
      </c>
      <c r="B34" s="2">
        <v>9</v>
      </c>
      <c r="C34" s="68">
        <v>18.2</v>
      </c>
      <c r="D34" s="2">
        <v>9.1</v>
      </c>
      <c r="E34" s="2">
        <v>14</v>
      </c>
      <c r="F34" s="2">
        <v>11.1</v>
      </c>
      <c r="G34" s="2">
        <v>68</v>
      </c>
      <c r="H34" s="69">
        <v>1016.8</v>
      </c>
      <c r="I34" s="67" t="s">
        <v>57</v>
      </c>
      <c r="J34" s="2">
        <v>3</v>
      </c>
      <c r="K34" s="2">
        <v>8</v>
      </c>
      <c r="L34" s="67" t="s">
        <v>39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68">
        <v>21.7</v>
      </c>
      <c r="D35" s="2">
        <v>4.8</v>
      </c>
      <c r="E35" s="2">
        <v>15</v>
      </c>
      <c r="F35" s="2">
        <v>10.6</v>
      </c>
      <c r="G35" s="2">
        <v>51</v>
      </c>
      <c r="H35" s="69">
        <v>1018.1</v>
      </c>
      <c r="I35" s="2" t="s">
        <v>53</v>
      </c>
      <c r="J35" s="2">
        <v>1</v>
      </c>
      <c r="K35" s="2">
        <v>0</v>
      </c>
      <c r="L35" s="2" t="s">
        <v>58</v>
      </c>
      <c r="M35" s="2">
        <v>0</v>
      </c>
      <c r="N35" s="2">
        <v>0</v>
      </c>
      <c r="O35" s="5"/>
    </row>
    <row r="36" spans="2:14" ht="12.75">
      <c r="B36" s="51" t="s">
        <v>44</v>
      </c>
      <c r="H36" s="16"/>
      <c r="M36" s="70"/>
      <c r="N36" s="71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21.625806451612906</v>
      </c>
      <c r="D38" s="17">
        <f>AVERAGE(D5:D35)</f>
        <v>11.851612903225806</v>
      </c>
      <c r="E38" s="17">
        <f>AVERAGE(E5:E35)</f>
        <v>17.364516129032257</v>
      </c>
      <c r="F38" s="17"/>
      <c r="G38" s="17">
        <f>AVERAGE(G5:G35)</f>
        <v>71.51612903225806</v>
      </c>
      <c r="H38" s="18">
        <f>AVERAGE(H5:H35)</f>
        <v>1012.0483870967739</v>
      </c>
      <c r="I38" s="19"/>
      <c r="J38" s="20">
        <f>AVERAGE(J5:J35)</f>
        <v>1.903225806451613</v>
      </c>
      <c r="K38" s="21">
        <f>AVERAGE(K5:K35)</f>
        <v>6.129032258064516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33.7</v>
      </c>
      <c r="D39" s="22">
        <f>MAX(D5:D35)</f>
        <v>16.8</v>
      </c>
      <c r="E39" s="22">
        <f>MAX(E5:E35)</f>
        <v>27.8</v>
      </c>
      <c r="F39" s="22"/>
      <c r="G39" s="22">
        <f>MAX(G5:G35)</f>
        <v>99</v>
      </c>
      <c r="H39" s="23">
        <f>MAX(H5:H35)</f>
        <v>1024.7</v>
      </c>
      <c r="I39" s="24"/>
      <c r="J39" s="25">
        <f>MAX(J5:J35)</f>
        <v>3</v>
      </c>
      <c r="K39" s="26">
        <f>MAX(K5:K35)</f>
        <v>8</v>
      </c>
      <c r="L39" s="24"/>
      <c r="M39" s="65">
        <f>SUM(M5:M35)</f>
        <v>74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15.6</v>
      </c>
      <c r="D40" s="27">
        <f>MIN(D5:D35)</f>
        <v>4.8</v>
      </c>
      <c r="E40" s="27">
        <f>MIN(E5:E35)</f>
        <v>13.5</v>
      </c>
      <c r="F40" s="27"/>
      <c r="G40" s="27">
        <f>MIN(G5:G35)</f>
        <v>51</v>
      </c>
      <c r="H40" s="28">
        <f>MIN(H5:H35)</f>
        <v>996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2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3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14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12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29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2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5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3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3</v>
      </c>
    </row>
    <row r="209" spans="2:3" ht="12.75">
      <c r="B209" s="53" t="s">
        <v>11</v>
      </c>
      <c r="C209" s="40">
        <f>COUNTIF(I5:I35,"W")</f>
        <v>6</v>
      </c>
    </row>
    <row r="210" spans="2:3" ht="12.75">
      <c r="B210" s="55" t="s">
        <v>51</v>
      </c>
      <c r="C210" s="40">
        <f>COUNTIF(I5:I35,"WNW")</f>
        <v>0</v>
      </c>
    </row>
    <row r="211" spans="2:3" ht="12.75">
      <c r="B211" s="56" t="s">
        <v>14</v>
      </c>
      <c r="C211" s="40">
        <f>COUNTIF(I5:I35,"NW")</f>
        <v>3</v>
      </c>
    </row>
    <row r="212" spans="2:3" ht="13.5" thickBot="1">
      <c r="B212" s="55" t="s">
        <v>57</v>
      </c>
      <c r="C212" s="38">
        <f>COUNTIF(I5:I35,"NNW")</f>
        <v>3</v>
      </c>
    </row>
    <row r="213" spans="2:3" ht="13.5" thickBot="1">
      <c r="B213" s="43" t="s">
        <v>30</v>
      </c>
      <c r="C213" s="50">
        <f>SUM(C197:C212)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2016-01-03T11:47:46Z</dcterms:modified>
  <cp:category/>
  <cp:version/>
  <cp:contentType/>
  <cp:contentStatus/>
</cp:coreProperties>
</file>