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N39" i="1"/>
  <c r="M39" i="1"/>
  <c r="K53" i="1" l="1"/>
  <c r="K52" i="1"/>
  <c r="K51" i="1"/>
  <c r="K49" i="1"/>
  <c r="K48" i="1"/>
  <c r="K47" i="1"/>
  <c r="K46" i="1"/>
  <c r="K45" i="1"/>
  <c r="K44" i="1"/>
  <c r="K54" i="1" s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<sst xmlns="http://schemas.openxmlformats.org/spreadsheetml/2006/main" count="114" uniqueCount="59">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</sst>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-0.4</c:v>
                </c:pt>
                <c:pt idx="1">
                  <c:v>-0.6</c:v>
                </c:pt>
                <c:pt idx="2">
                  <c:v>1.8</c:v>
                </c:pt>
                <c:pt idx="3">
                  <c:v>3.5</c:v>
                </c:pt>
                <c:pt idx="4">
                  <c:v>2.9</c:v>
                </c:pt>
                <c:pt idx="5">
                  <c:v>0.4</c:v>
                </c:pt>
                <c:pt idx="6">
                  <c:v>1.7</c:v>
                </c:pt>
                <c:pt idx="7">
                  <c:v>0.5</c:v>
                </c:pt>
                <c:pt idx="8">
                  <c:v>6</c:v>
                </c:pt>
                <c:pt idx="9">
                  <c:v>7.5</c:v>
                </c:pt>
                <c:pt idx="10">
                  <c:v>8.1999999999999993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</c:v>
                </c:pt>
                <c:pt idx="14">
                  <c:v>7.4</c:v>
                </c:pt>
                <c:pt idx="15">
                  <c:v>7</c:v>
                </c:pt>
                <c:pt idx="16">
                  <c:v>2.9</c:v>
                </c:pt>
                <c:pt idx="17">
                  <c:v>0</c:v>
                </c:pt>
                <c:pt idx="18">
                  <c:v>-2</c:v>
                </c:pt>
                <c:pt idx="19">
                  <c:v>-3</c:v>
                </c:pt>
                <c:pt idx="20">
                  <c:v>-1</c:v>
                </c:pt>
                <c:pt idx="21">
                  <c:v>0</c:v>
                </c:pt>
                <c:pt idx="22">
                  <c:v>1</c:v>
                </c:pt>
                <c:pt idx="23">
                  <c:v>-0.4</c:v>
                </c:pt>
                <c:pt idx="24">
                  <c:v>-0.1</c:v>
                </c:pt>
                <c:pt idx="25">
                  <c:v>2.2999999999999998</c:v>
                </c:pt>
                <c:pt idx="26">
                  <c:v>3</c:v>
                </c:pt>
                <c:pt idx="27">
                  <c:v>6</c:v>
                </c:pt>
                <c:pt idx="28">
                  <c:v>6.7</c:v>
                </c:pt>
                <c:pt idx="29">
                  <c:v>5.5</c:v>
                </c:pt>
                <c:pt idx="30" formatCode="0.0">
                  <c:v>5.8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-1.9</c:v>
                </c:pt>
                <c:pt idx="1">
                  <c:v>-1.8</c:v>
                </c:pt>
                <c:pt idx="2">
                  <c:v>-9.6</c:v>
                </c:pt>
                <c:pt idx="3">
                  <c:v>-8.1</c:v>
                </c:pt>
                <c:pt idx="4">
                  <c:v>-2.1</c:v>
                </c:pt>
                <c:pt idx="5">
                  <c:v>-6.6</c:v>
                </c:pt>
                <c:pt idx="6">
                  <c:v>-8.1999999999999993</c:v>
                </c:pt>
                <c:pt idx="7">
                  <c:v>-7.9</c:v>
                </c:pt>
                <c:pt idx="8">
                  <c:v>-4.8</c:v>
                </c:pt>
                <c:pt idx="9">
                  <c:v>-0.6</c:v>
                </c:pt>
                <c:pt idx="10">
                  <c:v>5.6</c:v>
                </c:pt>
                <c:pt idx="11">
                  <c:v>-2.1</c:v>
                </c:pt>
                <c:pt idx="12">
                  <c:v>-1.4</c:v>
                </c:pt>
                <c:pt idx="13">
                  <c:v>1.3</c:v>
                </c:pt>
                <c:pt idx="14">
                  <c:v>2.2000000000000002</c:v>
                </c:pt>
                <c:pt idx="15">
                  <c:v>3.4</c:v>
                </c:pt>
                <c:pt idx="16">
                  <c:v>-4</c:v>
                </c:pt>
                <c:pt idx="17">
                  <c:v>-4.5</c:v>
                </c:pt>
                <c:pt idx="18">
                  <c:v>-9.1</c:v>
                </c:pt>
                <c:pt idx="19">
                  <c:v>-10.1</c:v>
                </c:pt>
                <c:pt idx="20">
                  <c:v>-7.5</c:v>
                </c:pt>
                <c:pt idx="21">
                  <c:v>-1.4</c:v>
                </c:pt>
                <c:pt idx="22">
                  <c:v>-3.4</c:v>
                </c:pt>
                <c:pt idx="23">
                  <c:v>-3.9</c:v>
                </c:pt>
                <c:pt idx="24">
                  <c:v>-10.3</c:v>
                </c:pt>
                <c:pt idx="25">
                  <c:v>-10</c:v>
                </c:pt>
                <c:pt idx="26">
                  <c:v>-5.9</c:v>
                </c:pt>
                <c:pt idx="27">
                  <c:v>1.7</c:v>
                </c:pt>
                <c:pt idx="28">
                  <c:v>2.6</c:v>
                </c:pt>
                <c:pt idx="29">
                  <c:v>4.0999999999999996</c:v>
                </c:pt>
                <c:pt idx="3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0400"/>
        <c:axId val="93752320"/>
      </c:lineChart>
      <c:catAx>
        <c:axId val="9375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0.5</c:v>
                </c:pt>
                <c:pt idx="28">
                  <c:v>0.75</c:v>
                </c:pt>
                <c:pt idx="29">
                  <c:v>0</c:v>
                </c:pt>
                <c:pt idx="3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77696"/>
        <c:axId val="97336320"/>
      </c:barChart>
      <c:catAx>
        <c:axId val="944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3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7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-1.2</c:v>
                </c:pt>
                <c:pt idx="1">
                  <c:v>-1.1000000000000001</c:v>
                </c:pt>
                <c:pt idx="2">
                  <c:v>-7.9</c:v>
                </c:pt>
                <c:pt idx="3">
                  <c:v>1.5</c:v>
                </c:pt>
                <c:pt idx="4">
                  <c:v>-1.1000000000000001</c:v>
                </c:pt>
                <c:pt idx="5">
                  <c:v>-5.9</c:v>
                </c:pt>
                <c:pt idx="6">
                  <c:v>-7.6</c:v>
                </c:pt>
                <c:pt idx="7">
                  <c:v>-1</c:v>
                </c:pt>
                <c:pt idx="8">
                  <c:v>-1.7</c:v>
                </c:pt>
                <c:pt idx="9">
                  <c:v>6.1</c:v>
                </c:pt>
                <c:pt idx="10">
                  <c:v>7.5</c:v>
                </c:pt>
                <c:pt idx="11">
                  <c:v>0.5</c:v>
                </c:pt>
                <c:pt idx="12">
                  <c:v>3.6</c:v>
                </c:pt>
                <c:pt idx="13">
                  <c:v>3</c:v>
                </c:pt>
                <c:pt idx="14">
                  <c:v>3.8</c:v>
                </c:pt>
                <c:pt idx="15">
                  <c:v>7.2</c:v>
                </c:pt>
                <c:pt idx="16">
                  <c:v>-1.5</c:v>
                </c:pt>
                <c:pt idx="17">
                  <c:v>-2.6</c:v>
                </c:pt>
                <c:pt idx="18">
                  <c:v>-8.3000000000000007</c:v>
                </c:pt>
                <c:pt idx="19">
                  <c:v>-8.1</c:v>
                </c:pt>
                <c:pt idx="20">
                  <c:v>-5</c:v>
                </c:pt>
                <c:pt idx="21">
                  <c:v>-1.4</c:v>
                </c:pt>
                <c:pt idx="22">
                  <c:v>-0.9</c:v>
                </c:pt>
                <c:pt idx="23">
                  <c:v>-2.8</c:v>
                </c:pt>
                <c:pt idx="24">
                  <c:v>-9.5</c:v>
                </c:pt>
                <c:pt idx="25">
                  <c:v>-5.2</c:v>
                </c:pt>
                <c:pt idx="26">
                  <c:v>2.8</c:v>
                </c:pt>
                <c:pt idx="27">
                  <c:v>3</c:v>
                </c:pt>
                <c:pt idx="28">
                  <c:v>4.8</c:v>
                </c:pt>
                <c:pt idx="29">
                  <c:v>4.8</c:v>
                </c:pt>
                <c:pt idx="30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0896"/>
        <c:axId val="110285952"/>
      </c:lineChart>
      <c:catAx>
        <c:axId val="1102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8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91</c:v>
                </c:pt>
                <c:pt idx="2">
                  <c:v>100</c:v>
                </c:pt>
                <c:pt idx="3">
                  <c:v>100</c:v>
                </c:pt>
                <c:pt idx="4">
                  <c:v>99</c:v>
                </c:pt>
                <c:pt idx="5">
                  <c:v>100</c:v>
                </c:pt>
                <c:pt idx="6">
                  <c:v>99</c:v>
                </c:pt>
                <c:pt idx="7">
                  <c:v>91</c:v>
                </c:pt>
                <c:pt idx="8">
                  <c:v>89</c:v>
                </c:pt>
                <c:pt idx="9">
                  <c:v>85</c:v>
                </c:pt>
                <c:pt idx="10">
                  <c:v>92</c:v>
                </c:pt>
                <c:pt idx="11">
                  <c:v>71</c:v>
                </c:pt>
                <c:pt idx="12">
                  <c:v>99</c:v>
                </c:pt>
                <c:pt idx="13">
                  <c:v>90</c:v>
                </c:pt>
                <c:pt idx="14">
                  <c:v>90</c:v>
                </c:pt>
                <c:pt idx="15">
                  <c:v>92</c:v>
                </c:pt>
                <c:pt idx="16">
                  <c:v>89</c:v>
                </c:pt>
                <c:pt idx="17">
                  <c:v>100</c:v>
                </c:pt>
                <c:pt idx="18">
                  <c:v>100</c:v>
                </c:pt>
                <c:pt idx="19">
                  <c:v>99</c:v>
                </c:pt>
                <c:pt idx="20">
                  <c:v>100</c:v>
                </c:pt>
                <c:pt idx="21">
                  <c:v>100</c:v>
                </c:pt>
                <c:pt idx="22">
                  <c:v>99</c:v>
                </c:pt>
                <c:pt idx="23">
                  <c:v>99</c:v>
                </c:pt>
                <c:pt idx="24">
                  <c:v>100</c:v>
                </c:pt>
                <c:pt idx="25">
                  <c:v>100</c:v>
                </c:pt>
                <c:pt idx="26">
                  <c:v>90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51552"/>
        <c:axId val="76953472"/>
      </c:lineChart>
      <c:catAx>
        <c:axId val="769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53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1013.2</c:v>
                </c:pt>
                <c:pt idx="1">
                  <c:v>1011</c:v>
                </c:pt>
                <c:pt idx="2">
                  <c:v>1013</c:v>
                </c:pt>
                <c:pt idx="3">
                  <c:v>1004.2</c:v>
                </c:pt>
                <c:pt idx="4">
                  <c:v>1005</c:v>
                </c:pt>
                <c:pt idx="5">
                  <c:v>1004</c:v>
                </c:pt>
                <c:pt idx="6">
                  <c:v>1007.3</c:v>
                </c:pt>
                <c:pt idx="7">
                  <c:v>1014.1</c:v>
                </c:pt>
                <c:pt idx="8">
                  <c:v>1030.9000000000001</c:v>
                </c:pt>
                <c:pt idx="9">
                  <c:v>1032</c:v>
                </c:pt>
                <c:pt idx="10">
                  <c:v>1026.8</c:v>
                </c:pt>
                <c:pt idx="11">
                  <c:v>1026.3</c:v>
                </c:pt>
                <c:pt idx="12">
                  <c:v>1029</c:v>
                </c:pt>
                <c:pt idx="13">
                  <c:v>1033.7</c:v>
                </c:pt>
                <c:pt idx="14">
                  <c:v>1038.5</c:v>
                </c:pt>
                <c:pt idx="15">
                  <c:v>1009.5</c:v>
                </c:pt>
                <c:pt idx="16">
                  <c:v>998.9</c:v>
                </c:pt>
                <c:pt idx="17">
                  <c:v>992.3</c:v>
                </c:pt>
                <c:pt idx="18">
                  <c:v>996.6</c:v>
                </c:pt>
                <c:pt idx="19">
                  <c:v>1003</c:v>
                </c:pt>
                <c:pt idx="20">
                  <c:v>1005.4</c:v>
                </c:pt>
                <c:pt idx="21">
                  <c:v>1008.4</c:v>
                </c:pt>
                <c:pt idx="22">
                  <c:v>1014.1</c:v>
                </c:pt>
                <c:pt idx="23">
                  <c:v>1021.1</c:v>
                </c:pt>
                <c:pt idx="24">
                  <c:v>1029.4000000000001</c:v>
                </c:pt>
                <c:pt idx="25">
                  <c:v>1029.0999999999999</c:v>
                </c:pt>
                <c:pt idx="26">
                  <c:v>1015.1</c:v>
                </c:pt>
                <c:pt idx="27">
                  <c:v>1011.7</c:v>
                </c:pt>
                <c:pt idx="28">
                  <c:v>1019.2</c:v>
                </c:pt>
                <c:pt idx="29">
                  <c:v>1025.7</c:v>
                </c:pt>
                <c:pt idx="30">
                  <c:v>1027.7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50080"/>
        <c:axId val="77398016"/>
      </c:lineChart>
      <c:catAx>
        <c:axId val="771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980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0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9456"/>
        <c:axId val="77460992"/>
      </c:radarChart>
      <c:catAx>
        <c:axId val="774594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60992"/>
        <c:crosses val="autoZero"/>
        <c:auto val="0"/>
        <c:lblAlgn val="ctr"/>
        <c:lblOffset val="100"/>
        <c:noMultiLvlLbl val="0"/>
      </c:catAx>
      <c:valAx>
        <c:axId val="77460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594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I2" sqref="I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12.101000000000001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-0.4</v>
      </c>
      <c r="D5" s="2">
        <v>-1.9</v>
      </c>
      <c r="E5" s="2">
        <v>-1.2</v>
      </c>
      <c r="F5" s="2">
        <v>-1.5</v>
      </c>
      <c r="G5" s="2">
        <v>99</v>
      </c>
      <c r="H5" s="2">
        <v>1013.2</v>
      </c>
      <c r="I5" s="2" t="s">
        <v>12</v>
      </c>
      <c r="J5" s="2">
        <v>1</v>
      </c>
      <c r="K5" s="2">
        <v>4</v>
      </c>
      <c r="L5" s="2" t="s">
        <v>39</v>
      </c>
      <c r="M5" s="2">
        <v>0</v>
      </c>
      <c r="N5" s="2">
        <v>0.8</v>
      </c>
      <c r="O5" s="5"/>
    </row>
    <row r="6" spans="1:15" x14ac:dyDescent="0.2">
      <c r="A6" s="4">
        <v>2</v>
      </c>
      <c r="B6" s="2">
        <v>9</v>
      </c>
      <c r="C6" s="2">
        <v>-0.6</v>
      </c>
      <c r="D6" s="2">
        <v>-1.8</v>
      </c>
      <c r="E6" s="2">
        <v>-1.1000000000000001</v>
      </c>
      <c r="F6" s="2">
        <v>-1.5</v>
      </c>
      <c r="G6" s="2">
        <v>91</v>
      </c>
      <c r="H6" s="2">
        <v>1011</v>
      </c>
      <c r="I6" s="2" t="s">
        <v>13</v>
      </c>
      <c r="J6" s="2">
        <v>2</v>
      </c>
      <c r="K6" s="2">
        <v>8</v>
      </c>
      <c r="L6" s="2" t="s">
        <v>39</v>
      </c>
      <c r="M6" s="2">
        <v>0</v>
      </c>
      <c r="N6" s="2">
        <v>2.5</v>
      </c>
      <c r="O6" s="5"/>
    </row>
    <row r="7" spans="1:15" x14ac:dyDescent="0.2">
      <c r="A7" s="4">
        <v>3</v>
      </c>
      <c r="B7" s="2">
        <v>9</v>
      </c>
      <c r="C7" s="2">
        <v>1.8</v>
      </c>
      <c r="D7" s="2">
        <v>-9.6</v>
      </c>
      <c r="E7" s="2">
        <v>-7.9</v>
      </c>
      <c r="F7" s="2">
        <v>-7.9</v>
      </c>
      <c r="G7" s="2">
        <v>100</v>
      </c>
      <c r="H7" s="2">
        <v>1013</v>
      </c>
      <c r="I7" s="2">
        <v>0</v>
      </c>
      <c r="J7" s="2">
        <v>0</v>
      </c>
      <c r="K7" s="2">
        <v>8</v>
      </c>
      <c r="L7" s="2" t="s">
        <v>39</v>
      </c>
      <c r="M7" s="2">
        <v>0</v>
      </c>
      <c r="N7" s="2">
        <v>1</v>
      </c>
      <c r="O7" s="5"/>
    </row>
    <row r="8" spans="1:15" x14ac:dyDescent="0.2">
      <c r="A8" s="4">
        <v>4</v>
      </c>
      <c r="B8" s="2">
        <v>9</v>
      </c>
      <c r="C8" s="2">
        <v>3.5</v>
      </c>
      <c r="D8" s="2">
        <v>-8.1</v>
      </c>
      <c r="E8" s="2">
        <v>1.5</v>
      </c>
      <c r="F8" s="2">
        <v>1.5</v>
      </c>
      <c r="G8" s="2">
        <v>100</v>
      </c>
      <c r="H8" s="2">
        <v>1004.2</v>
      </c>
      <c r="I8" s="66" t="s">
        <v>10</v>
      </c>
      <c r="J8" s="2">
        <v>2</v>
      </c>
      <c r="K8" s="2">
        <v>8</v>
      </c>
      <c r="L8" s="66" t="s">
        <v>35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2.9</v>
      </c>
      <c r="D9" s="2">
        <v>-2.1</v>
      </c>
      <c r="E9" s="2">
        <v>-1.1000000000000001</v>
      </c>
      <c r="F9" s="2">
        <v>-1</v>
      </c>
      <c r="G9" s="2">
        <v>99</v>
      </c>
      <c r="H9" s="2">
        <v>1005</v>
      </c>
      <c r="I9" s="66" t="s">
        <v>48</v>
      </c>
      <c r="J9" s="2">
        <v>1</v>
      </c>
      <c r="K9" s="2">
        <v>0</v>
      </c>
      <c r="L9" s="66" t="s">
        <v>58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0.4</v>
      </c>
      <c r="D10" s="2">
        <v>-6.6</v>
      </c>
      <c r="E10" s="2">
        <v>-5.9</v>
      </c>
      <c r="F10" s="2">
        <v>-5.9</v>
      </c>
      <c r="G10" s="2">
        <v>100</v>
      </c>
      <c r="H10" s="2">
        <v>1004</v>
      </c>
      <c r="I10" s="66" t="s">
        <v>10</v>
      </c>
      <c r="J10" s="2">
        <v>1</v>
      </c>
      <c r="K10" s="2">
        <v>8</v>
      </c>
      <c r="L10" s="66" t="s">
        <v>40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1.7</v>
      </c>
      <c r="D11" s="2">
        <v>-8.1999999999999993</v>
      </c>
      <c r="E11" s="2">
        <v>-7.6</v>
      </c>
      <c r="F11" s="2">
        <v>-7.5</v>
      </c>
      <c r="G11" s="2">
        <v>99</v>
      </c>
      <c r="H11" s="2">
        <v>1007.3</v>
      </c>
      <c r="I11" s="2">
        <v>0</v>
      </c>
      <c r="J11" s="2">
        <v>0</v>
      </c>
      <c r="K11" s="2">
        <v>0</v>
      </c>
      <c r="L11" s="66" t="s">
        <v>58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0.5</v>
      </c>
      <c r="D12" s="2">
        <v>-7.9</v>
      </c>
      <c r="E12" s="2">
        <v>-1</v>
      </c>
      <c r="F12" s="2">
        <v>-1.5</v>
      </c>
      <c r="G12" s="2">
        <v>91</v>
      </c>
      <c r="H12" s="2">
        <v>1014.1</v>
      </c>
      <c r="I12" s="66" t="s">
        <v>57</v>
      </c>
      <c r="J12" s="2">
        <v>2</v>
      </c>
      <c r="K12" s="2">
        <v>7</v>
      </c>
      <c r="L12" s="66" t="s">
        <v>39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6</v>
      </c>
      <c r="D13" s="2">
        <v>-4.8</v>
      </c>
      <c r="E13" s="2">
        <v>-1.7</v>
      </c>
      <c r="F13" s="2">
        <v>-2.5</v>
      </c>
      <c r="G13" s="2">
        <v>89</v>
      </c>
      <c r="H13" s="2">
        <v>1030.9000000000001</v>
      </c>
      <c r="I13" s="2" t="s">
        <v>11</v>
      </c>
      <c r="J13" s="2">
        <v>1</v>
      </c>
      <c r="K13" s="2">
        <v>8</v>
      </c>
      <c r="L13" s="2" t="s">
        <v>39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7.5</v>
      </c>
      <c r="D14" s="2">
        <v>-0.6</v>
      </c>
      <c r="E14" s="2">
        <v>6.1</v>
      </c>
      <c r="F14" s="2">
        <v>5.2</v>
      </c>
      <c r="G14" s="2">
        <v>85</v>
      </c>
      <c r="H14" s="2">
        <v>1032</v>
      </c>
      <c r="I14" s="2" t="s">
        <v>48</v>
      </c>
      <c r="J14" s="2">
        <v>2</v>
      </c>
      <c r="K14" s="2">
        <v>8</v>
      </c>
      <c r="L14" s="2" t="s">
        <v>40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8.1999999999999993</v>
      </c>
      <c r="D15" s="2">
        <v>5.6</v>
      </c>
      <c r="E15" s="2">
        <v>7.5</v>
      </c>
      <c r="F15" s="2">
        <v>7</v>
      </c>
      <c r="G15" s="2">
        <v>92</v>
      </c>
      <c r="H15" s="2">
        <v>1026.8</v>
      </c>
      <c r="I15" s="2" t="s">
        <v>14</v>
      </c>
      <c r="J15" s="2">
        <v>2</v>
      </c>
      <c r="K15" s="2">
        <v>8</v>
      </c>
      <c r="L15" s="2" t="s">
        <v>39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4.5999999999999996</v>
      </c>
      <c r="D16" s="2">
        <v>-2.1</v>
      </c>
      <c r="E16" s="2">
        <v>0.5</v>
      </c>
      <c r="F16" s="2">
        <v>-1</v>
      </c>
      <c r="G16" s="2">
        <v>71</v>
      </c>
      <c r="H16" s="2">
        <v>1026.3</v>
      </c>
      <c r="I16" s="2">
        <v>0</v>
      </c>
      <c r="J16" s="2">
        <v>0</v>
      </c>
      <c r="K16" s="2">
        <v>0</v>
      </c>
      <c r="L16" s="2" t="s">
        <v>58</v>
      </c>
      <c r="M16" s="2">
        <v>0.25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4.5999999999999996</v>
      </c>
      <c r="D17" s="2">
        <v>-1.4</v>
      </c>
      <c r="E17" s="2">
        <v>3.6</v>
      </c>
      <c r="F17" s="2">
        <v>3.5</v>
      </c>
      <c r="G17" s="2">
        <v>99</v>
      </c>
      <c r="H17" s="2">
        <v>1029</v>
      </c>
      <c r="I17" s="2">
        <v>0</v>
      </c>
      <c r="J17" s="2">
        <v>0</v>
      </c>
      <c r="K17" s="2">
        <v>8</v>
      </c>
      <c r="L17" s="2" t="s">
        <v>40</v>
      </c>
      <c r="M17" s="2">
        <v>0.75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4</v>
      </c>
      <c r="D18" s="2">
        <v>1.3</v>
      </c>
      <c r="E18" s="2">
        <v>3</v>
      </c>
      <c r="F18" s="2">
        <v>2.6</v>
      </c>
      <c r="G18" s="2">
        <v>90</v>
      </c>
      <c r="H18" s="2">
        <v>1033.7</v>
      </c>
      <c r="I18" s="2" t="s">
        <v>57</v>
      </c>
      <c r="J18" s="2">
        <v>2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7.4</v>
      </c>
      <c r="D19" s="2">
        <v>2.2000000000000002</v>
      </c>
      <c r="E19" s="2">
        <v>3.8</v>
      </c>
      <c r="F19" s="2">
        <v>3.4</v>
      </c>
      <c r="G19" s="2">
        <v>90</v>
      </c>
      <c r="H19" s="2">
        <v>1038.5</v>
      </c>
      <c r="I19" s="2" t="s">
        <v>57</v>
      </c>
      <c r="J19" s="2">
        <v>2</v>
      </c>
      <c r="K19" s="2">
        <v>7</v>
      </c>
      <c r="L19" s="2" t="s">
        <v>41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7</v>
      </c>
      <c r="D20" s="2">
        <v>3.4</v>
      </c>
      <c r="E20" s="2">
        <v>7.2</v>
      </c>
      <c r="F20" s="2">
        <v>6.4</v>
      </c>
      <c r="G20" s="2">
        <v>92</v>
      </c>
      <c r="H20" s="2">
        <v>1009.5</v>
      </c>
      <c r="I20" s="2" t="s">
        <v>11</v>
      </c>
      <c r="J20" s="2">
        <v>4</v>
      </c>
      <c r="K20" s="2">
        <v>8</v>
      </c>
      <c r="L20" s="2" t="s">
        <v>39</v>
      </c>
      <c r="M20" s="2">
        <v>0</v>
      </c>
      <c r="N20" s="2">
        <v>0.2</v>
      </c>
      <c r="O20" s="5"/>
    </row>
    <row r="21" spans="1:15" x14ac:dyDescent="0.2">
      <c r="A21" s="4">
        <v>17</v>
      </c>
      <c r="B21" s="2">
        <v>9</v>
      </c>
      <c r="C21" s="2">
        <v>2.9</v>
      </c>
      <c r="D21" s="2">
        <v>-4</v>
      </c>
      <c r="E21" s="2">
        <v>-1.5</v>
      </c>
      <c r="F21" s="2">
        <v>0.5</v>
      </c>
      <c r="G21" s="2">
        <v>89</v>
      </c>
      <c r="H21" s="2">
        <v>998.9</v>
      </c>
      <c r="I21" s="2" t="s">
        <v>51</v>
      </c>
      <c r="J21" s="2">
        <v>3</v>
      </c>
      <c r="K21" s="2">
        <v>8</v>
      </c>
      <c r="L21" s="2" t="s">
        <v>40</v>
      </c>
      <c r="M21" s="2">
        <v>0</v>
      </c>
      <c r="N21" s="2">
        <v>0.2</v>
      </c>
      <c r="O21" s="5"/>
    </row>
    <row r="22" spans="1:15" x14ac:dyDescent="0.2">
      <c r="A22" s="4">
        <v>18</v>
      </c>
      <c r="B22" s="2">
        <v>9</v>
      </c>
      <c r="C22" s="2">
        <v>0</v>
      </c>
      <c r="D22" s="2">
        <v>-4.5</v>
      </c>
      <c r="E22" s="2">
        <v>-2.6</v>
      </c>
      <c r="F22" s="2">
        <v>-2.6</v>
      </c>
      <c r="G22" s="2">
        <v>100</v>
      </c>
      <c r="H22" s="2">
        <v>992.3</v>
      </c>
      <c r="I22" s="2" t="s">
        <v>17</v>
      </c>
      <c r="J22" s="2">
        <v>1</v>
      </c>
      <c r="K22" s="2">
        <v>8</v>
      </c>
      <c r="L22" s="2" t="s">
        <v>40</v>
      </c>
      <c r="M22" s="2">
        <v>0</v>
      </c>
      <c r="N22" s="2">
        <v>0.8</v>
      </c>
      <c r="O22" s="5"/>
    </row>
    <row r="23" spans="1:15" x14ac:dyDescent="0.2">
      <c r="A23" s="4">
        <v>19</v>
      </c>
      <c r="B23" s="2">
        <v>9</v>
      </c>
      <c r="C23" s="2">
        <v>-2</v>
      </c>
      <c r="D23" s="2">
        <v>-9.1</v>
      </c>
      <c r="E23" s="2">
        <v>-8.3000000000000007</v>
      </c>
      <c r="F23" s="2">
        <v>-8.3000000000000007</v>
      </c>
      <c r="G23" s="2">
        <v>100</v>
      </c>
      <c r="H23" s="2">
        <v>996.6</v>
      </c>
      <c r="I23" s="2">
        <v>0</v>
      </c>
      <c r="J23" s="2">
        <v>0</v>
      </c>
      <c r="K23" s="2">
        <v>4</v>
      </c>
      <c r="L23" s="2" t="s">
        <v>35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-3</v>
      </c>
      <c r="D24" s="2">
        <v>-10.1</v>
      </c>
      <c r="E24" s="2">
        <v>-8.1</v>
      </c>
      <c r="F24" s="2">
        <v>-8</v>
      </c>
      <c r="G24" s="2">
        <v>99</v>
      </c>
      <c r="H24" s="2">
        <v>1003</v>
      </c>
      <c r="I24" s="2">
        <v>0</v>
      </c>
      <c r="J24" s="2">
        <v>0</v>
      </c>
      <c r="K24" s="2">
        <v>8</v>
      </c>
      <c r="L24" s="2" t="s">
        <v>40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-1</v>
      </c>
      <c r="D25" s="2">
        <v>-7.5</v>
      </c>
      <c r="E25" s="2">
        <v>-5</v>
      </c>
      <c r="F25" s="2">
        <v>-5</v>
      </c>
      <c r="G25" s="2">
        <v>100</v>
      </c>
      <c r="H25" s="2">
        <v>1005.4</v>
      </c>
      <c r="I25" s="2" t="s">
        <v>52</v>
      </c>
      <c r="J25" s="2">
        <v>1</v>
      </c>
      <c r="K25" s="2">
        <v>7</v>
      </c>
      <c r="L25" s="2" t="s">
        <v>41</v>
      </c>
      <c r="M25" s="2">
        <v>0</v>
      </c>
      <c r="N25" s="2">
        <v>6</v>
      </c>
      <c r="O25" s="5"/>
    </row>
    <row r="26" spans="1:15" x14ac:dyDescent="0.2">
      <c r="A26" s="4">
        <v>22</v>
      </c>
      <c r="B26" s="2">
        <v>9</v>
      </c>
      <c r="C26" s="2">
        <v>0</v>
      </c>
      <c r="D26" s="2">
        <v>-1.4</v>
      </c>
      <c r="E26" s="2">
        <v>-1.4</v>
      </c>
      <c r="F26" s="2">
        <v>-1.4</v>
      </c>
      <c r="G26" s="2">
        <v>100</v>
      </c>
      <c r="H26" s="2">
        <v>1008.4</v>
      </c>
      <c r="I26" s="2" t="s">
        <v>12</v>
      </c>
      <c r="J26" s="2">
        <v>2</v>
      </c>
      <c r="K26" s="2">
        <v>8</v>
      </c>
      <c r="L26" s="2" t="s">
        <v>40</v>
      </c>
      <c r="M26" s="2">
        <v>0</v>
      </c>
      <c r="N26" s="2">
        <v>1</v>
      </c>
      <c r="O26" s="5"/>
    </row>
    <row r="27" spans="1:15" x14ac:dyDescent="0.2">
      <c r="A27" s="4">
        <v>23</v>
      </c>
      <c r="B27" s="2">
        <v>9</v>
      </c>
      <c r="C27" s="69">
        <v>1</v>
      </c>
      <c r="D27" s="2">
        <v>-3.4</v>
      </c>
      <c r="E27" s="2">
        <v>-0.9</v>
      </c>
      <c r="F27" s="2">
        <v>-1</v>
      </c>
      <c r="G27" s="2">
        <v>99</v>
      </c>
      <c r="H27" s="2">
        <v>1014.1</v>
      </c>
      <c r="I27" s="2" t="s">
        <v>12</v>
      </c>
      <c r="J27" s="2">
        <v>2</v>
      </c>
      <c r="K27" s="2">
        <v>7</v>
      </c>
      <c r="L27" s="2" t="s">
        <v>40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-0.4</v>
      </c>
      <c r="D28" s="2">
        <v>-3.9</v>
      </c>
      <c r="E28" s="69">
        <v>-2.8</v>
      </c>
      <c r="F28" s="2">
        <v>-2.5</v>
      </c>
      <c r="G28" s="2">
        <v>99</v>
      </c>
      <c r="H28" s="2">
        <v>1021.1</v>
      </c>
      <c r="I28" s="2" t="s">
        <v>57</v>
      </c>
      <c r="J28" s="2">
        <v>2</v>
      </c>
      <c r="K28" s="2">
        <v>4</v>
      </c>
      <c r="L28" s="2" t="s">
        <v>35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-0.1</v>
      </c>
      <c r="D29" s="2">
        <v>-10.3</v>
      </c>
      <c r="E29" s="2">
        <v>-9.5</v>
      </c>
      <c r="F29" s="2">
        <v>-9.5</v>
      </c>
      <c r="G29" s="2">
        <v>100</v>
      </c>
      <c r="H29" s="2">
        <v>1029.4000000000001</v>
      </c>
      <c r="I29" s="2">
        <v>0</v>
      </c>
      <c r="J29" s="2">
        <v>0</v>
      </c>
      <c r="K29" s="2">
        <v>0</v>
      </c>
      <c r="L29" s="2" t="s">
        <v>58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2.2999999999999998</v>
      </c>
      <c r="D30" s="2">
        <v>-10</v>
      </c>
      <c r="E30" s="2">
        <v>-5.2</v>
      </c>
      <c r="F30" s="2">
        <v>-5.2</v>
      </c>
      <c r="G30" s="2">
        <v>100</v>
      </c>
      <c r="H30" s="2">
        <v>1029.0999999999999</v>
      </c>
      <c r="I30" s="2" t="s">
        <v>10</v>
      </c>
      <c r="J30" s="2">
        <v>1</v>
      </c>
      <c r="K30" s="2">
        <v>6</v>
      </c>
      <c r="L30" s="2" t="s">
        <v>36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3</v>
      </c>
      <c r="D31" s="2">
        <v>-5.9</v>
      </c>
      <c r="E31" s="2">
        <v>2.8</v>
      </c>
      <c r="F31" s="2">
        <v>2</v>
      </c>
      <c r="G31" s="2">
        <v>90</v>
      </c>
      <c r="H31" s="2">
        <v>1015.1</v>
      </c>
      <c r="I31" s="2" t="s">
        <v>10</v>
      </c>
      <c r="J31" s="2">
        <v>3</v>
      </c>
      <c r="K31" s="2">
        <v>8</v>
      </c>
      <c r="L31" s="2" t="s">
        <v>37</v>
      </c>
      <c r="M31" s="2">
        <v>9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6</v>
      </c>
      <c r="D32" s="2">
        <v>1.7</v>
      </c>
      <c r="E32" s="2">
        <v>3</v>
      </c>
      <c r="F32" s="2">
        <v>2.9</v>
      </c>
      <c r="G32" s="2">
        <v>99</v>
      </c>
      <c r="H32" s="2">
        <v>1011.7</v>
      </c>
      <c r="I32" s="2" t="s">
        <v>49</v>
      </c>
      <c r="J32" s="2">
        <v>2</v>
      </c>
      <c r="K32" s="2">
        <v>8</v>
      </c>
      <c r="L32" s="2" t="s">
        <v>37</v>
      </c>
      <c r="M32" s="2">
        <v>0.5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6.7</v>
      </c>
      <c r="D33" s="2">
        <v>2.6</v>
      </c>
      <c r="E33" s="2">
        <v>4.8</v>
      </c>
      <c r="F33" s="2">
        <v>4.5999999999999996</v>
      </c>
      <c r="G33" s="2">
        <v>99</v>
      </c>
      <c r="H33" s="2">
        <v>1019.2</v>
      </c>
      <c r="I33" s="2">
        <v>0</v>
      </c>
      <c r="J33" s="2">
        <v>0</v>
      </c>
      <c r="K33" s="2">
        <v>8</v>
      </c>
      <c r="L33" s="2" t="s">
        <v>40</v>
      </c>
      <c r="M33" s="2">
        <v>0.75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5.5</v>
      </c>
      <c r="D34" s="2">
        <v>4.0999999999999996</v>
      </c>
      <c r="E34" s="2">
        <v>4.8</v>
      </c>
      <c r="F34" s="2">
        <v>4.5999999999999996</v>
      </c>
      <c r="G34" s="2">
        <v>99</v>
      </c>
      <c r="H34" s="2">
        <v>1025.7</v>
      </c>
      <c r="I34" s="2" t="s">
        <v>13</v>
      </c>
      <c r="J34" s="2">
        <v>1</v>
      </c>
      <c r="K34" s="2">
        <v>8</v>
      </c>
      <c r="L34" s="2" t="s">
        <v>40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1">
        <v>5.8</v>
      </c>
      <c r="D35" s="2">
        <v>3.8</v>
      </c>
      <c r="E35" s="2">
        <v>4.5999999999999996</v>
      </c>
      <c r="F35" s="2">
        <v>4.5</v>
      </c>
      <c r="G35" s="2">
        <v>99</v>
      </c>
      <c r="H35" s="2">
        <v>1027.7</v>
      </c>
      <c r="I35" s="2">
        <v>0</v>
      </c>
      <c r="J35" s="2">
        <v>0</v>
      </c>
      <c r="K35" s="2">
        <v>8</v>
      </c>
      <c r="L35" s="2" t="s">
        <v>40</v>
      </c>
      <c r="M35" s="2">
        <v>0.5</v>
      </c>
      <c r="N35" s="71">
        <v>1</v>
      </c>
      <c r="O35" s="5"/>
    </row>
    <row r="36" spans="1:15" x14ac:dyDescent="0.2">
      <c r="B36" s="51" t="s">
        <v>44</v>
      </c>
      <c r="H36" s="16"/>
      <c r="M36" s="67"/>
      <c r="N36" s="68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2.7677419354838704</v>
      </c>
      <c r="D38" s="17">
        <f>AVERAGE(D5:D35)</f>
        <v>-3.2419354838709689</v>
      </c>
      <c r="E38" s="17">
        <f>AVERAGE(E5:E35)</f>
        <v>-0.63225806451612887</v>
      </c>
      <c r="F38" s="17"/>
      <c r="G38" s="17">
        <f>AVERAGE(G5:G35)</f>
        <v>95.451612903225808</v>
      </c>
      <c r="H38" s="18">
        <f>AVERAGE(H5:H35)</f>
        <v>1016.0064516129032</v>
      </c>
      <c r="I38" s="19"/>
      <c r="J38" s="20">
        <f>AVERAGE(J5:J35)</f>
        <v>1.2903225806451613</v>
      </c>
      <c r="K38" s="21">
        <f>AVERAGE(K5:K35)</f>
        <v>6.387096774193548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8.1999999999999993</v>
      </c>
      <c r="D39" s="22">
        <f>MAX(D5:D35)</f>
        <v>5.6</v>
      </c>
      <c r="E39" s="22">
        <f>MAX(E5:E35)</f>
        <v>7.5</v>
      </c>
      <c r="F39" s="22"/>
      <c r="G39" s="22">
        <f>MAX(G5:G35)</f>
        <v>100</v>
      </c>
      <c r="H39" s="23">
        <f>MAX(H5:H35)</f>
        <v>1038.5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11.75</v>
      </c>
      <c r="N39" s="70">
        <f>SUM(N4:N35)</f>
        <v>13.5</v>
      </c>
    </row>
    <row r="40" spans="1:15" ht="20.25" customHeight="1" thickBot="1" x14ac:dyDescent="0.3">
      <c r="B40" s="15" t="s">
        <v>26</v>
      </c>
      <c r="C40" s="27">
        <f>MIN(C4:C35)</f>
        <v>-3</v>
      </c>
      <c r="D40" s="27">
        <f>MIN(D5:D35)</f>
        <v>-10.3</v>
      </c>
      <c r="E40" s="27">
        <f>MIN(E5:E35)</f>
        <v>-9.5</v>
      </c>
      <c r="F40" s="27"/>
      <c r="G40" s="27">
        <f>MIN(G5:G35)</f>
        <v>71</v>
      </c>
      <c r="H40" s="28">
        <f>MIN(H5:H35)</f>
        <v>992.3</v>
      </c>
      <c r="I40" s="24"/>
      <c r="J40" s="29">
        <f>MIN(J5:J35)</f>
        <v>0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4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0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3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2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11</v>
      </c>
    </row>
    <row r="52" spans="10:11" x14ac:dyDescent="0.2">
      <c r="J52" s="39" t="s">
        <v>41</v>
      </c>
      <c r="K52" s="40">
        <f>COUNTIF(L5:L35,"Cu.")</f>
        <v>2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9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3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4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2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1</v>
      </c>
    </row>
    <row r="212" spans="2:3" ht="13.5" thickBot="1" x14ac:dyDescent="0.25">
      <c r="B212" s="55" t="s">
        <v>57</v>
      </c>
      <c r="C212" s="38">
        <f>COUNTIF(I5:I35,"NNW")</f>
        <v>4</v>
      </c>
    </row>
    <row r="213" spans="2:3" ht="13.5" thickBot="1" x14ac:dyDescent="0.25">
      <c r="B213" s="43" t="s">
        <v>30</v>
      </c>
      <c r="C213" s="50">
        <f>SUM(C197:C212)</f>
        <v>22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2016-01-03T11:32:56Z</dcterms:modified>
</cp:coreProperties>
</file>